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ecutive Survey" sheetId="1" r:id="rId5"/>
    <sheet state="visible" name="Maturity Model" sheetId="2" r:id="rId6"/>
    <sheet state="visible" name="Lists" sheetId="3" r:id="rId7"/>
    <sheet state="visible" name="Maturity Profile" sheetId="4" r:id="rId8"/>
  </sheets>
  <definedNames/>
  <calcPr/>
</workbook>
</file>

<file path=xl/sharedStrings.xml><?xml version="1.0" encoding="utf-8"?>
<sst xmlns="http://schemas.openxmlformats.org/spreadsheetml/2006/main" count="262" uniqueCount="178">
  <si>
    <t>ENTERPRISE AI MATURITY DIAGNOSTIC</t>
  </si>
  <si>
    <t>ENTERPRISE AI CAPABILITY MATURITY MODEL — CHAPTER 23</t>
  </si>
  <si>
    <t>Strongly disagree</t>
  </si>
  <si>
    <t>Experimenting</t>
  </si>
  <si>
    <t>Disagree</t>
  </si>
  <si>
    <t>Coordinating</t>
  </si>
  <si>
    <t>Chapter 23 executive diagnostic — identify the organizational capability that most constrains repeatable AI value.</t>
  </si>
  <si>
    <t>Partly true</t>
  </si>
  <si>
    <t>Scaling</t>
  </si>
  <si>
    <t>Mostly true</t>
  </si>
  <si>
    <t>Institutionalizing</t>
  </si>
  <si>
    <t>INSTRUCTIONS: Score what is demonstrably true across the enterprise today — not what has been designed, planned or announced. Use 1 = Strongly disagree, 2 = Disagree, 3 = Partly true, 4 = Mostly true, 5 = Fully true.</t>
  </si>
  <si>
    <t>Fully true</t>
  </si>
  <si>
    <t>AI-enabled enterprise</t>
  </si>
  <si>
    <t>Code</t>
  </si>
  <si>
    <t>Capability</t>
  </si>
  <si>
    <t>Executive statement</t>
  </si>
  <si>
    <t>Score (1–5)</t>
  </si>
  <si>
    <t>Evidence / comment</t>
  </si>
  <si>
    <t>Stage</t>
  </si>
  <si>
    <t>S1</t>
  </si>
  <si>
    <t>Strategy</t>
  </si>
  <si>
    <t>We have clearly defined where AI should create meaningful business advantage and where it is not a strategic priority.</t>
  </si>
  <si>
    <t>Broad exploration</t>
  </si>
  <si>
    <t>AI priorities emerge</t>
  </si>
  <si>
    <t>Focused domain ambition</t>
  </si>
  <si>
    <t>AI integrated into planning</t>
  </si>
  <si>
    <t>AI shapes strategic assumptions</t>
  </si>
  <si>
    <t>Portfolio</t>
  </si>
  <si>
    <t>Fragmented initiatives</t>
  </si>
  <si>
    <t>Enterprise visibility</t>
  </si>
  <si>
    <t>Evidence-based allocation</t>
  </si>
  <si>
    <t>Integrated investment management</t>
  </si>
  <si>
    <t>Dynamic capital allocation</t>
  </si>
  <si>
    <t>Governance</t>
  </si>
  <si>
    <t>Reactive</t>
  </si>
  <si>
    <t>Common rules</t>
  </si>
  <si>
    <t>Risk-based and embedded</t>
  </si>
  <si>
    <t>Integrated and increasingly automated</t>
  </si>
  <si>
    <t>Proportional control at scale</t>
  </si>
  <si>
    <t>Technology &amp; Data</t>
  </si>
  <si>
    <t>Bespoke experiments</t>
  </si>
  <si>
    <t>Converging standards</t>
  </si>
  <si>
    <t>Reusable enterprise capabilities</t>
  </si>
  <si>
    <t>Scalable architecture and operations</t>
  </si>
  <si>
    <t>Adaptive AI technology fabric</t>
  </si>
  <si>
    <t>Operating Model</t>
  </si>
  <si>
    <t>Informal ownership</t>
  </si>
  <si>
    <t>Roles clarified</t>
  </si>
  <si>
    <t>Federation becomes operational</t>
  </si>
  <si>
    <t>Distributed execution</t>
  </si>
  <si>
    <t>Adaptive human–AI organization</t>
  </si>
  <si>
    <t>Adoption</t>
  </si>
  <si>
    <t>Voluntary tool use</t>
  </si>
  <si>
    <t>Structured enablement</t>
  </si>
  <si>
    <t>Workflow redesign</t>
  </si>
  <si>
    <t>Embedded in management</t>
  </si>
  <si>
    <t>Normal way of working</t>
  </si>
  <si>
    <t>S2</t>
  </si>
  <si>
    <t>Value</t>
  </si>
  <si>
    <t>Potential benefits</t>
  </si>
  <si>
    <t>Our AI ambition is explicitly connected to enterprise strategy and specific business priorities rather than primarily to technology opportunities.</t>
  </si>
  <si>
    <t>Initial business cases</t>
  </si>
  <si>
    <t>Causal value management</t>
  </si>
  <si>
    <t>Integrated business performance</t>
  </si>
  <si>
    <t>AI value becomes business value</t>
  </si>
  <si>
    <t>Leadership</t>
  </si>
  <si>
    <t>Sponsorship</t>
  </si>
  <si>
    <t>Coordination</t>
  </si>
  <si>
    <t>Executive intervention</t>
  </si>
  <si>
    <t>Normal executive management</t>
  </si>
  <si>
    <t>AI-native strategic leadership</t>
  </si>
  <si>
    <t>S3</t>
  </si>
  <si>
    <t>Business strategies and plans increasingly consider how AI could change existing assumptions about customers, operations, economics or competitive advantage.</t>
  </si>
  <si>
    <t>The purpose of this diagnostic is not to generate a maturity score. It is to identify the organizational capability that most constrains the enterprise's ability to create repeatable business value from AI. The objective is not to reach Level 5 everywhere; it is to identify what the enterprise needs to become better at next.</t>
  </si>
  <si>
    <t>S4</t>
  </si>
  <si>
    <t>We can explain where we intend AI to assist, augment, automate, reinvent or create, rather than pursuing the same level of AI ambition everywhere.</t>
  </si>
  <si>
    <t>P1</t>
  </si>
  <si>
    <t>We have enterprise-wide visibility of material AI initiatives, investments and capabilities, including those initiated within individual business units.</t>
  </si>
  <si>
    <t>P2</t>
  </si>
  <si>
    <t>AI opportunities are prioritized using consistent criteria that consider business value, strategic value, scalability, readiness and risk.</t>
  </si>
  <si>
    <t>P3</t>
  </si>
  <si>
    <t>Investment increases as evidence strengthens rather than because an initiative has already received initial funding or executive sponsorship.</t>
  </si>
  <si>
    <t>P4</t>
  </si>
  <si>
    <t>We actively make Explore, Prove, Scale, Hold or Stop decisions and reallocate resources when evidence changes.</t>
  </si>
  <si>
    <t>G1</t>
  </si>
  <si>
    <t>Teams understand the governance requirements that apply to an AI capability before significant development or deployment decisions are made.</t>
  </si>
  <si>
    <t>G2</t>
  </si>
  <si>
    <t>Governance intensity is proportional to risk, autonomy, scale and business dependency rather than applying essentially the same process to every AI initiative.</t>
  </si>
  <si>
    <t>G3</t>
  </si>
  <si>
    <t>For material AI capabilities, accountability, human oversight, security, privacy, monitoring, escalation and intervention mechanisms are explicitly designed.</t>
  </si>
  <si>
    <t>G4</t>
  </si>
  <si>
    <t>AI governance continues after deployment through monitoring, incident management and reassessment when models, data, workflows, autonomy or risk materially change.</t>
  </si>
  <si>
    <t>T1</t>
  </si>
  <si>
    <t>Teams can access approved AI technologies, models and relevant data through reusable enterprise patterns rather than creating bespoke solutions for every initiative.</t>
  </si>
  <si>
    <t>T2</t>
  </si>
  <si>
    <t>Our architecture supports the secure and reliable movement of AI capabilities from experimentation into production.</t>
  </si>
  <si>
    <t>T3</t>
  </si>
  <si>
    <t>We actively manage important AI dependencies including model providers, data, integration, identity, permissions, observability, resilience and vendor concentration.</t>
  </si>
  <si>
    <t>T4</t>
  </si>
  <si>
    <t>As our AI portfolio grows, the marginal technical effort required to deploy the next capability is generally decreasing through reuse and standardization.</t>
  </si>
  <si>
    <t>O1</t>
  </si>
  <si>
    <t>Responsibilities between business domains, the AI function, Technology &amp; Data and governance/control functions are clear in practice.</t>
  </si>
  <si>
    <t>O2</t>
  </si>
  <si>
    <t>Business domains own AI opportunities, workflow changes, adoption and business outcomes rather than transferring these responsibilities to a central AI team.</t>
  </si>
  <si>
    <t>O3</t>
  </si>
  <si>
    <t>AI is centrally enabled, locally owned and jointly governed, with decision authority distributed to the appropriate organizational level.</t>
  </si>
  <si>
    <t>O4</t>
  </si>
  <si>
    <t>Business units can increasingly progress AI opportunities without exceptional coordination or continuous intervention from a central AI team.</t>
  </si>
  <si>
    <t>A1</t>
  </si>
  <si>
    <t>For material AI capabilities, we redesign workflows rather than simply adding AI tools to existing ways of working.</t>
  </si>
  <si>
    <t>A2</t>
  </si>
  <si>
    <t>Managers are accountable for changing work, behavior and operating practices required to realize value from AI.</t>
  </si>
  <si>
    <t>A3</t>
  </si>
  <si>
    <t>Employees receive role-specific AI capability development appropriate to the decisions, risks and responsibilities of their work.</t>
  </si>
  <si>
    <t>A4</t>
  </si>
  <si>
    <t>We measure whether AI changes actual behavior and workflows—not merely licenses, training participation, logins or usage.</t>
  </si>
  <si>
    <t>V1</t>
  </si>
  <si>
    <t>Material AI investments begin with a clearly defined value hypothesis, business owner and baseline against which outcomes can be evaluated.</t>
  </si>
  <si>
    <t>V2</t>
  </si>
  <si>
    <t>We distinguish between expected value, observed operational value and realized financial value.</t>
  </si>
  <si>
    <t>V3</t>
  </si>
  <si>
    <t>We can trace important AI investments through the chain: AI Capability → Adoption → Behavior → Operational Outcome → Financial Outcome.</t>
  </si>
  <si>
    <t>V4</t>
  </si>
  <si>
    <t>Evidence about realized value influences subsequent funding, scaling, improvement or termination decisions.</t>
  </si>
  <si>
    <t>L1</t>
  </si>
  <si>
    <t>Our executive team treats AI as an enterprise management issue rather than primarily delegating it to Technology, Data or Innovation.</t>
  </si>
  <si>
    <t>L2</t>
  </si>
  <si>
    <t>Executives make explicit decisions about AI ambition, investment, risk, workforce implications and business ownership.</t>
  </si>
  <si>
    <t>L3</t>
  </si>
  <si>
    <t>Executives are willing to stop AI initiatives when evidence does not justify further investment, even when those initiatives have senior sponsorship.</t>
  </si>
  <si>
    <t>L4</t>
  </si>
  <si>
    <t>AI considerations are increasingly incorporated into normal strategy, investment, risk, workforce and performance-management discussions.</t>
  </si>
  <si>
    <t>EXECUTIVE CONSTRAINT QUESTIONS — discuss after individual scoring</t>
  </si>
  <si>
    <t>C1</t>
  </si>
  <si>
    <t>Where is AI currently creating the most measurable value in our enterprise?</t>
  </si>
  <si>
    <t>C2</t>
  </si>
  <si>
    <t>Where do promising AI initiatives most frequently become stuck?</t>
  </si>
  <si>
    <t>C3</t>
  </si>
  <si>
    <t>Which capability would most constrain us if the number of production AI capabilities doubled over the next 24 months?</t>
  </si>
  <si>
    <t>C4</t>
  </si>
  <si>
    <t>Where is our AI ambition currently ahead of our organizational capability?</t>
  </si>
  <si>
    <t>C5</t>
  </si>
  <si>
    <t>What is the single organizational capability we should strengthen next?</t>
  </si>
  <si>
    <t>ENTERPRISE AI MATURITY DIAGNOSTIC — EXECUTIVE SHOWCASE</t>
  </si>
  <si>
    <t>The diagnostic turns 32 executive questions into a maturity profile, identifies the next organizational constraint and translates it into an executive priority.</t>
  </si>
  <si>
    <t>MATURITY PROFILE</t>
  </si>
  <si>
    <t>CAPABILITY RESULTS</t>
  </si>
  <si>
    <t>KEY INSIGHTS</t>
  </si>
  <si>
    <t>Score</t>
  </si>
  <si>
    <t>Signal</t>
  </si>
  <si>
    <t>Read the profile as a system: the lowest critical capability can constrain enterprise AI value even when other capabilities are advanced.</t>
  </si>
  <si>
    <t>NEXT ORGANIZATIONAL CONSTRAINT</t>
  </si>
  <si>
    <t>EXECUTIVE PRIORITY</t>
  </si>
  <si>
    <t>MATURITY STAGE REFERENCE</t>
  </si>
  <si>
    <t>Core pattern</t>
  </si>
  <si>
    <t>Adoption / Value</t>
  </si>
  <si>
    <t>1 — Experimenting</t>
  </si>
  <si>
    <t>Explore what is possible</t>
  </si>
  <si>
    <t>Voluntary use / Potential benefits</t>
  </si>
  <si>
    <t>1. Where is AI currently creating the most measurable value in our enterprise?</t>
  </si>
  <si>
    <t>2 — Coordinating</t>
  </si>
  <si>
    <t>Create direction and alignment</t>
  </si>
  <si>
    <t>Structured enablement / Initial cases</t>
  </si>
  <si>
    <t>2. Where do promising AI initiatives most frequently become stuck?</t>
  </si>
  <si>
    <t>3 — Scaling</t>
  </si>
  <si>
    <t>Deliver repeatable value</t>
  </si>
  <si>
    <t>Federation operational</t>
  </si>
  <si>
    <t>Workflow redesign / Causal value</t>
  </si>
  <si>
    <t>3. Which capability would most constrain us if production AI capabilities doubled in the next 24 months?</t>
  </si>
  <si>
    <t>4 — Institutionalizing</t>
  </si>
  <si>
    <t>Make AI normal management</t>
  </si>
  <si>
    <t>Embedded / Integrated performance</t>
  </si>
  <si>
    <t>4. Where is our AI ambition currently ahead of our organizational capability?</t>
  </si>
  <si>
    <t>5 — AI-enabled enterprise</t>
  </si>
  <si>
    <t>Reinvent with AI at the core</t>
  </si>
  <si>
    <t>Normal work / AI value = business value</t>
  </si>
  <si>
    <t>5. What is the single organizational capability we should strengthen next?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</si>
</sst>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5">
    <font>
      <sz val="11.0"/>
      <color rgb="FF000000"/>
      <name val="Carlito"/>
      <scheme val="minor"/>
    </font>
    <font>
      <color theme="1"/>
      <name val="Carlito"/>
    </font>
    <font>
      <b/>
      <sz val="20.0"/>
      <color rgb="FFFFFFFF"/>
      <name val="Carlito"/>
    </font>
    <font>
      <b/>
      <sz val="18.0"/>
      <color rgb="FFFFFFFF"/>
      <name val="Carlito"/>
    </font>
    <font>
      <i/>
      <sz val="11.0"/>
      <color rgb="FF18324A"/>
      <name val="Carlito"/>
    </font>
    <font>
      <b/>
      <sz val="11.0"/>
      <color rgb="FF18324A"/>
      <name val="Carlito"/>
    </font>
    <font>
      <b/>
      <sz val="11.0"/>
      <color rgb="FFFFFFFF"/>
      <name val="Carlito"/>
    </font>
    <font>
      <sz val="11.0"/>
      <color theme="1"/>
      <name val="Carlito"/>
    </font>
    <font>
      <b/>
      <sz val="12.0"/>
      <color rgb="FFFFFFFF"/>
      <name val="Carlito"/>
    </font>
    <font>
      <sz val="11.0"/>
      <color rgb="FF18324A"/>
      <name val="Carlito"/>
    </font>
    <font>
      <sz val="11.0"/>
      <color rgb="FF000000"/>
      <name val="Carlito"/>
    </font>
    <font>
      <b/>
      <sz val="18.0"/>
      <color rgb="FF9A1E25"/>
      <name val="Carlito"/>
    </font>
    <font>
      <b/>
      <sz val="12.0"/>
      <color rgb="FF18324A"/>
      <name val="Carlito"/>
    </font>
    <font>
      <b/>
      <sz val="10.0"/>
      <color rgb="FF18324A"/>
      <name val="Carlito"/>
    </font>
    <font>
      <b/>
      <sz val="13.0"/>
      <color rgb="FFFFFFFF"/>
      <name val="Carlito"/>
    </font>
  </fonts>
  <fills count="14">
    <fill>
      <patternFill patternType="none"/>
    </fill>
    <fill>
      <patternFill patternType="lightGray"/>
    </fill>
    <fill>
      <patternFill patternType="solid">
        <fgColor rgb="FF12365A"/>
        <bgColor rgb="FF12365A"/>
      </patternFill>
    </fill>
    <fill>
      <patternFill patternType="solid">
        <fgColor rgb="FFEAF3FA"/>
        <bgColor rgb="FFEAF3FA"/>
      </patternFill>
    </fill>
    <fill>
      <patternFill patternType="solid">
        <fgColor rgb="FFFFF4D6"/>
        <bgColor rgb="FFFFF4D6"/>
      </patternFill>
    </fill>
    <fill>
      <patternFill patternType="solid">
        <fgColor rgb="FFE8F5F2"/>
        <bgColor rgb="FFE8F5F2"/>
      </patternFill>
    </fill>
    <fill>
      <patternFill patternType="solid">
        <fgColor rgb="FFFCE8DC"/>
        <bgColor rgb="FFFCE8DC"/>
      </patternFill>
    </fill>
    <fill>
      <patternFill patternType="solid">
        <fgColor rgb="FFF7E4EA"/>
        <bgColor rgb="FFF7E4EA"/>
      </patternFill>
    </fill>
    <fill>
      <patternFill patternType="solid">
        <fgColor rgb="FFF3F5F7"/>
        <bgColor rgb="FFF3F5F7"/>
      </patternFill>
    </fill>
    <fill>
      <patternFill patternType="solid">
        <fgColor rgb="FFDDE8F1"/>
        <bgColor rgb="FFDDE8F1"/>
      </patternFill>
    </fill>
    <fill>
      <patternFill patternType="solid">
        <fgColor rgb="FFC73A3A"/>
        <bgColor rgb="FFC73A3A"/>
      </patternFill>
    </fill>
    <fill>
      <patternFill patternType="solid">
        <fgColor rgb="FFFDEBEC"/>
        <bgColor rgb="FFFDEBEC"/>
      </patternFill>
    </fill>
    <fill>
      <patternFill patternType="solid">
        <fgColor rgb="FFE66B23"/>
        <bgColor rgb="FFE66B23"/>
      </patternFill>
    </fill>
    <fill>
      <patternFill patternType="solid">
        <fgColor rgb="FFF3E9FA"/>
        <bgColor rgb="FFF3E9FA"/>
      </patternFill>
    </fill>
  </fills>
  <borders count="1">
    <border/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horizontal="left" vertical="center"/>
    </xf>
    <xf borderId="0" fillId="2" fontId="3" numFmtId="0" xfId="0" applyFill="1" applyFont="1"/>
    <xf borderId="0" fillId="3" fontId="4" numFmtId="0" xfId="0" applyAlignment="1" applyFill="1" applyFont="1">
      <alignment shrinkToFit="0" wrapText="1"/>
    </xf>
    <xf borderId="0" fillId="4" fontId="5" numFmtId="0" xfId="0" applyAlignment="1" applyFill="1" applyFont="1">
      <alignment shrinkToFit="0" wrapText="1"/>
    </xf>
    <xf borderId="0" fillId="2" fontId="6" numFmtId="0" xfId="0" applyAlignment="1" applyFill="1" applyFont="1">
      <alignment horizontal="center" shrinkToFit="0" vertical="center" wrapText="1"/>
    </xf>
    <xf borderId="0" fillId="0" fontId="7" numFmtId="0" xfId="0" applyAlignment="1" applyFont="1">
      <alignment shrinkToFit="0" vertical="top" wrapText="1"/>
    </xf>
    <xf borderId="0" fillId="2" fontId="6" numFmtId="0" xfId="0" applyAlignment="1" applyFill="1" applyFont="1">
      <alignment shrinkToFit="0" wrapText="1"/>
    </xf>
    <xf borderId="0" fillId="0" fontId="7" numFmtId="0" xfId="0" applyAlignment="1" applyFont="1">
      <alignment readingOrder="0" shrinkToFit="0" vertical="top" wrapText="1"/>
    </xf>
    <xf borderId="0" fillId="0" fontId="7" numFmtId="0" xfId="0" applyAlignment="1" applyFont="1">
      <alignment shrinkToFit="0" wrapText="1"/>
    </xf>
    <xf borderId="0" fillId="3" fontId="7" numFmtId="0" xfId="0" applyAlignment="1" applyFill="1" applyFont="1">
      <alignment shrinkToFit="0" wrapText="1"/>
    </xf>
    <xf borderId="0" fillId="5" fontId="7" numFmtId="0" xfId="0" applyAlignment="1" applyFill="1" applyFont="1">
      <alignment shrinkToFit="0" wrapText="1"/>
    </xf>
    <xf borderId="0" fillId="4" fontId="7" numFmtId="0" xfId="0" applyAlignment="1" applyFill="1" applyFont="1">
      <alignment shrinkToFit="0" wrapText="1"/>
    </xf>
    <xf borderId="0" fillId="6" fontId="7" numFmtId="0" xfId="0" applyAlignment="1" applyFill="1" applyFont="1">
      <alignment shrinkToFit="0" wrapText="1"/>
    </xf>
    <xf borderId="0" fillId="7" fontId="7" numFmtId="0" xfId="0" applyAlignment="1" applyFill="1" applyFont="1">
      <alignment shrinkToFit="0" wrapText="1"/>
    </xf>
    <xf borderId="0" fillId="4" fontId="5" numFmtId="0" xfId="0" applyAlignment="1" applyFill="1" applyFont="1">
      <alignment shrinkToFit="0" vertical="center" wrapText="1"/>
    </xf>
    <xf borderId="0" fillId="2" fontId="6" numFmtId="0" xfId="0" applyFill="1" applyFont="1"/>
    <xf borderId="0" fillId="0" fontId="5" numFmtId="0" xfId="0" applyAlignment="1" applyFont="1">
      <alignment shrinkToFit="0" wrapText="1"/>
    </xf>
    <xf borderId="0" fillId="8" fontId="7" numFmtId="0" xfId="0" applyAlignment="1" applyFill="1" applyFont="1">
      <alignment shrinkToFit="0" wrapText="1"/>
    </xf>
    <xf borderId="0" fillId="2" fontId="2" numFmtId="0" xfId="0" applyAlignment="1" applyFill="1" applyFont="1">
      <alignment shrinkToFit="0" vertical="center" wrapText="0"/>
    </xf>
    <xf borderId="0" fillId="3" fontId="4" numFmtId="0" xfId="0" applyAlignment="1" applyFill="1" applyFont="1">
      <alignment shrinkToFit="0" vertical="bottom" wrapText="1"/>
    </xf>
    <xf borderId="0" fillId="2" fontId="8" numFmtId="0" xfId="0" applyAlignment="1" applyFill="1" applyFont="1">
      <alignment shrinkToFit="0" vertical="bottom" wrapText="0"/>
    </xf>
    <xf borderId="0" fillId="9" fontId="5" numFmtId="0" xfId="0" applyAlignment="1" applyFill="1" applyFont="1">
      <alignment horizontal="center" shrinkToFit="0" vertical="bottom" wrapText="1"/>
    </xf>
    <xf borderId="0" fillId="8" fontId="9" numFmtId="0" xfId="0" applyAlignment="1" applyFill="1" applyFont="1">
      <alignment shrinkToFit="0" vertical="center" wrapText="1"/>
    </xf>
    <xf borderId="0" fillId="0" fontId="10" numFmtId="0" xfId="0" applyAlignment="1" applyFont="1">
      <alignment shrinkToFit="0" vertical="bottom" wrapText="1"/>
    </xf>
    <xf borderId="0" fillId="0" fontId="10" numFmtId="164" xfId="0" applyAlignment="1" applyFont="1" applyNumberFormat="1">
      <alignment shrinkToFit="0" vertical="bottom" wrapText="1"/>
    </xf>
    <xf borderId="0" fillId="8" fontId="9" numFmtId="0" xfId="0" applyAlignment="1" applyFill="1" applyFont="1">
      <alignment shrinkToFit="0" wrapText="1"/>
    </xf>
    <xf borderId="0" fillId="10" fontId="8" numFmtId="0" xfId="0" applyAlignment="1" applyFill="1" applyFont="1">
      <alignment shrinkToFit="0" vertical="bottom" wrapText="0"/>
    </xf>
    <xf borderId="0" fillId="11" fontId="11" numFmtId="0" xfId="0" applyAlignment="1" applyFill="1" applyFont="1">
      <alignment horizontal="center" shrinkToFit="0" vertical="center" wrapText="1"/>
    </xf>
    <xf borderId="0" fillId="12" fontId="8" numFmtId="0" xfId="0" applyAlignment="1" applyFill="1" applyFont="1">
      <alignment shrinkToFit="0" vertical="bottom" wrapText="0"/>
    </xf>
    <xf borderId="0" fillId="9" fontId="12" numFmtId="0" xfId="0" applyAlignment="1" applyFill="1" applyFont="1">
      <alignment horizontal="center" shrinkToFit="0" vertical="center" wrapText="1"/>
    </xf>
    <xf borderId="0" fillId="3" fontId="10" numFmtId="0" xfId="0" applyAlignment="1" applyFill="1" applyFont="1">
      <alignment horizontal="center" shrinkToFit="0" vertical="center" wrapText="1"/>
    </xf>
    <xf borderId="0" fillId="8" fontId="13" numFmtId="0" xfId="0" applyAlignment="1" applyFill="1" applyFont="1">
      <alignment horizontal="center" shrinkToFit="0" vertical="center" wrapText="1"/>
    </xf>
    <xf borderId="0" fillId="5" fontId="10" numFmtId="0" xfId="0" applyAlignment="1" applyFill="1" applyFont="1">
      <alignment horizontal="center" shrinkToFit="0" vertical="center" wrapText="1"/>
    </xf>
    <xf borderId="0" fillId="4" fontId="10" numFmtId="0" xfId="0" applyAlignment="1" applyFill="1" applyFont="1">
      <alignment horizontal="center" shrinkToFit="0" vertical="center" wrapText="1"/>
    </xf>
    <xf borderId="0" fillId="6" fontId="10" numFmtId="0" xfId="0" applyAlignment="1" applyFill="1" applyFont="1">
      <alignment shrinkToFit="0" vertical="center" wrapText="1"/>
    </xf>
    <xf borderId="0" fillId="13" fontId="10" numFmtId="0" xfId="0" applyAlignment="1" applyFill="1" applyFont="1">
      <alignment horizontal="center" shrinkToFit="0" vertical="center" wrapText="1"/>
    </xf>
    <xf borderId="0" fillId="0" fontId="14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Eight-dimensional maturity profile</a:t>
            </a:r>
          </a:p>
        </c:rich>
      </c:tx>
      <c:overlay val="0"/>
    </c:title>
    <c:plotArea>
      <c:layout/>
      <c:radarChart>
        <c:radarStyle val="marker"/>
        <c:axId val="338846333"/>
        <c:axId val="545221395"/>
      </c:radarChart>
      <c:catAx>
        <c:axId val="33884633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45221395"/>
      </c:catAx>
      <c:valAx>
        <c:axId val="545221395"/>
        <c:scaling>
          <c:orientation val="minMax"/>
        </c:scaling>
        <c:delete val="0"/>
        <c:axPos val="l"/>
        <c:tickLblPos val="nextTo"/>
        <c:spPr>
          <a:ln>
            <a:noFill/>
          </a:ln>
        </c:spPr>
        <c:crossAx val="338846333"/>
      </c:valAx>
    </c:plotArea>
    <c:plotVisOnly val="1"/>
  </c:chart>
</c:chartSpace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4</xdr:row>
      <xdr:rowOff>0</xdr:rowOff>
    </xdr:from>
    <xdr:ext cx="5486400" cy="5181600"/>
    <xdr:graphicFrame>
      <xdr:nvGraphicFramePr>
        <xdr:cNvPr id="1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9.0"/>
    <col customWidth="1" min="3" max="3" width="62.0"/>
    <col customWidth="1" min="4" max="4" width="12.0"/>
    <col customWidth="1" min="5" max="5" width="34.0"/>
    <col customWidth="1" min="6" max="6" width="22.0"/>
  </cols>
  <sheetData>
    <row r="1" ht="33.75" customHeight="1">
      <c r="A1" s="2" t="s">
        <v>0</v>
      </c>
    </row>
    <row r="2" ht="27.75" customHeight="1">
      <c r="A2" s="4" t="s">
        <v>6</v>
      </c>
    </row>
    <row r="4" ht="43.5" customHeight="1">
      <c r="A4" s="5" t="s">
        <v>11</v>
      </c>
    </row>
    <row r="6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</row>
    <row r="7" ht="37.5" customHeight="1">
      <c r="A7" s="7" t="s">
        <v>20</v>
      </c>
      <c r="B7" s="7" t="s">
        <v>21</v>
      </c>
      <c r="C7" s="7" t="s">
        <v>22</v>
      </c>
      <c r="D7" s="9"/>
      <c r="E7" s="7"/>
      <c r="F7" s="7" t="str">
        <f t="shared" ref="F7:F38" si="1">IF(D7="","",IF(D7&lt;1.9,"Experimenting",IF(D7&lt;2.7,"Coordinating",IF(D7&lt;3.5,"Scaling",IF(D7&lt;4.3,"Institutionalizing","AI-enabled enterprise")))))</f>
        <v/>
      </c>
    </row>
    <row r="8" ht="37.5" customHeight="1">
      <c r="A8" s="7" t="s">
        <v>58</v>
      </c>
      <c r="B8" s="7" t="s">
        <v>21</v>
      </c>
      <c r="C8" s="7" t="s">
        <v>61</v>
      </c>
      <c r="D8" s="7"/>
      <c r="E8" s="7"/>
      <c r="F8" s="7" t="str">
        <f t="shared" si="1"/>
        <v/>
      </c>
    </row>
    <row r="9" ht="37.5" customHeight="1">
      <c r="A9" s="7" t="s">
        <v>72</v>
      </c>
      <c r="B9" s="7" t="s">
        <v>21</v>
      </c>
      <c r="C9" s="7" t="s">
        <v>73</v>
      </c>
      <c r="D9" s="7"/>
      <c r="E9" s="7"/>
      <c r="F9" s="7" t="str">
        <f t="shared" si="1"/>
        <v/>
      </c>
    </row>
    <row r="10" ht="37.5" customHeight="1">
      <c r="A10" s="7" t="s">
        <v>75</v>
      </c>
      <c r="B10" s="7" t="s">
        <v>21</v>
      </c>
      <c r="C10" s="7" t="s">
        <v>76</v>
      </c>
      <c r="D10" s="7"/>
      <c r="E10" s="7"/>
      <c r="F10" s="7" t="str">
        <f t="shared" si="1"/>
        <v/>
      </c>
    </row>
    <row r="11" ht="37.5" customHeight="1">
      <c r="A11" s="7" t="s">
        <v>77</v>
      </c>
      <c r="B11" s="7" t="s">
        <v>28</v>
      </c>
      <c r="C11" s="7" t="s">
        <v>78</v>
      </c>
      <c r="D11" s="7"/>
      <c r="E11" s="7"/>
      <c r="F11" s="7" t="str">
        <f t="shared" si="1"/>
        <v/>
      </c>
    </row>
    <row r="12" ht="37.5" customHeight="1">
      <c r="A12" s="7" t="s">
        <v>79</v>
      </c>
      <c r="B12" s="7" t="s">
        <v>28</v>
      </c>
      <c r="C12" s="7" t="s">
        <v>80</v>
      </c>
      <c r="D12" s="7"/>
      <c r="E12" s="7"/>
      <c r="F12" s="7" t="str">
        <f t="shared" si="1"/>
        <v/>
      </c>
    </row>
    <row r="13" ht="37.5" customHeight="1">
      <c r="A13" s="7" t="s">
        <v>81</v>
      </c>
      <c r="B13" s="7" t="s">
        <v>28</v>
      </c>
      <c r="C13" s="7" t="s">
        <v>82</v>
      </c>
      <c r="D13" s="7"/>
      <c r="E13" s="7"/>
      <c r="F13" s="7" t="str">
        <f t="shared" si="1"/>
        <v/>
      </c>
    </row>
    <row r="14" ht="37.5" customHeight="1">
      <c r="A14" s="7" t="s">
        <v>83</v>
      </c>
      <c r="B14" s="7" t="s">
        <v>28</v>
      </c>
      <c r="C14" s="7" t="s">
        <v>84</v>
      </c>
      <c r="D14" s="7"/>
      <c r="E14" s="7"/>
      <c r="F14" s="7" t="str">
        <f t="shared" si="1"/>
        <v/>
      </c>
    </row>
    <row r="15" ht="37.5" customHeight="1">
      <c r="A15" s="7" t="s">
        <v>85</v>
      </c>
      <c r="B15" s="7" t="s">
        <v>34</v>
      </c>
      <c r="C15" s="7" t="s">
        <v>86</v>
      </c>
      <c r="D15" s="7"/>
      <c r="E15" s="7"/>
      <c r="F15" s="7" t="str">
        <f t="shared" si="1"/>
        <v/>
      </c>
    </row>
    <row r="16" ht="37.5" customHeight="1">
      <c r="A16" s="7" t="s">
        <v>87</v>
      </c>
      <c r="B16" s="7" t="s">
        <v>34</v>
      </c>
      <c r="C16" s="7" t="s">
        <v>88</v>
      </c>
      <c r="D16" s="7"/>
      <c r="E16" s="7"/>
      <c r="F16" s="7" t="str">
        <f t="shared" si="1"/>
        <v/>
      </c>
    </row>
    <row r="17" ht="37.5" customHeight="1">
      <c r="A17" s="7" t="s">
        <v>89</v>
      </c>
      <c r="B17" s="7" t="s">
        <v>34</v>
      </c>
      <c r="C17" s="7" t="s">
        <v>90</v>
      </c>
      <c r="D17" s="7"/>
      <c r="E17" s="7"/>
      <c r="F17" s="7" t="str">
        <f t="shared" si="1"/>
        <v/>
      </c>
    </row>
    <row r="18" ht="37.5" customHeight="1">
      <c r="A18" s="7" t="s">
        <v>91</v>
      </c>
      <c r="B18" s="7" t="s">
        <v>34</v>
      </c>
      <c r="C18" s="7" t="s">
        <v>92</v>
      </c>
      <c r="D18" s="7"/>
      <c r="E18" s="7"/>
      <c r="F18" s="7" t="str">
        <f t="shared" si="1"/>
        <v/>
      </c>
    </row>
    <row r="19" ht="37.5" customHeight="1">
      <c r="A19" s="7" t="s">
        <v>93</v>
      </c>
      <c r="B19" s="7" t="s">
        <v>40</v>
      </c>
      <c r="C19" s="7" t="s">
        <v>94</v>
      </c>
      <c r="D19" s="7"/>
      <c r="E19" s="7"/>
      <c r="F19" s="7" t="str">
        <f t="shared" si="1"/>
        <v/>
      </c>
    </row>
    <row r="20" ht="37.5" customHeight="1">
      <c r="A20" s="7" t="s">
        <v>95</v>
      </c>
      <c r="B20" s="7" t="s">
        <v>40</v>
      </c>
      <c r="C20" s="7" t="s">
        <v>96</v>
      </c>
      <c r="D20" s="7"/>
      <c r="E20" s="7"/>
      <c r="F20" s="7" t="str">
        <f t="shared" si="1"/>
        <v/>
      </c>
    </row>
    <row r="21" ht="37.5" customHeight="1">
      <c r="A21" s="7" t="s">
        <v>97</v>
      </c>
      <c r="B21" s="7" t="s">
        <v>40</v>
      </c>
      <c r="C21" s="7" t="s">
        <v>98</v>
      </c>
      <c r="D21" s="7"/>
      <c r="E21" s="7"/>
      <c r="F21" s="7" t="str">
        <f t="shared" si="1"/>
        <v/>
      </c>
    </row>
    <row r="22" ht="37.5" customHeight="1">
      <c r="A22" s="7" t="s">
        <v>99</v>
      </c>
      <c r="B22" s="7" t="s">
        <v>40</v>
      </c>
      <c r="C22" s="7" t="s">
        <v>100</v>
      </c>
      <c r="D22" s="7"/>
      <c r="E22" s="7"/>
      <c r="F22" s="7" t="str">
        <f t="shared" si="1"/>
        <v/>
      </c>
    </row>
    <row r="23" ht="37.5" customHeight="1">
      <c r="A23" s="7" t="s">
        <v>101</v>
      </c>
      <c r="B23" s="7" t="s">
        <v>46</v>
      </c>
      <c r="C23" s="7" t="s">
        <v>102</v>
      </c>
      <c r="D23" s="7"/>
      <c r="E23" s="7"/>
      <c r="F23" s="7" t="str">
        <f t="shared" si="1"/>
        <v/>
      </c>
    </row>
    <row r="24" ht="37.5" customHeight="1">
      <c r="A24" s="7" t="s">
        <v>103</v>
      </c>
      <c r="B24" s="7" t="s">
        <v>46</v>
      </c>
      <c r="C24" s="7" t="s">
        <v>104</v>
      </c>
      <c r="D24" s="7"/>
      <c r="E24" s="7"/>
      <c r="F24" s="7" t="str">
        <f t="shared" si="1"/>
        <v/>
      </c>
    </row>
    <row r="25" ht="37.5" customHeight="1">
      <c r="A25" s="7" t="s">
        <v>105</v>
      </c>
      <c r="B25" s="7" t="s">
        <v>46</v>
      </c>
      <c r="C25" s="7" t="s">
        <v>106</v>
      </c>
      <c r="D25" s="7"/>
      <c r="E25" s="7"/>
      <c r="F25" s="7" t="str">
        <f t="shared" si="1"/>
        <v/>
      </c>
    </row>
    <row r="26" ht="37.5" customHeight="1">
      <c r="A26" s="7" t="s">
        <v>107</v>
      </c>
      <c r="B26" s="7" t="s">
        <v>46</v>
      </c>
      <c r="C26" s="7" t="s">
        <v>108</v>
      </c>
      <c r="D26" s="7"/>
      <c r="E26" s="7"/>
      <c r="F26" s="7" t="str">
        <f t="shared" si="1"/>
        <v/>
      </c>
    </row>
    <row r="27" ht="37.5" customHeight="1">
      <c r="A27" s="7" t="s">
        <v>109</v>
      </c>
      <c r="B27" s="7" t="s">
        <v>52</v>
      </c>
      <c r="C27" s="7" t="s">
        <v>110</v>
      </c>
      <c r="D27" s="7"/>
      <c r="E27" s="7"/>
      <c r="F27" s="7" t="str">
        <f t="shared" si="1"/>
        <v/>
      </c>
    </row>
    <row r="28" ht="37.5" customHeight="1">
      <c r="A28" s="7" t="s">
        <v>111</v>
      </c>
      <c r="B28" s="7" t="s">
        <v>52</v>
      </c>
      <c r="C28" s="7" t="s">
        <v>112</v>
      </c>
      <c r="D28" s="7"/>
      <c r="E28" s="7"/>
      <c r="F28" s="7" t="str">
        <f t="shared" si="1"/>
        <v/>
      </c>
    </row>
    <row r="29" ht="37.5" customHeight="1">
      <c r="A29" s="7" t="s">
        <v>113</v>
      </c>
      <c r="B29" s="7" t="s">
        <v>52</v>
      </c>
      <c r="C29" s="7" t="s">
        <v>114</v>
      </c>
      <c r="D29" s="7"/>
      <c r="E29" s="7"/>
      <c r="F29" s="7" t="str">
        <f t="shared" si="1"/>
        <v/>
      </c>
    </row>
    <row r="30" ht="37.5" customHeight="1">
      <c r="A30" s="7" t="s">
        <v>115</v>
      </c>
      <c r="B30" s="7" t="s">
        <v>52</v>
      </c>
      <c r="C30" s="7" t="s">
        <v>116</v>
      </c>
      <c r="D30" s="7"/>
      <c r="E30" s="7"/>
      <c r="F30" s="7" t="str">
        <f t="shared" si="1"/>
        <v/>
      </c>
    </row>
    <row r="31" ht="37.5" customHeight="1">
      <c r="A31" s="7" t="s">
        <v>117</v>
      </c>
      <c r="B31" s="7" t="s">
        <v>59</v>
      </c>
      <c r="C31" s="7" t="s">
        <v>118</v>
      </c>
      <c r="D31" s="7"/>
      <c r="E31" s="7"/>
      <c r="F31" s="7" t="str">
        <f t="shared" si="1"/>
        <v/>
      </c>
    </row>
    <row r="32" ht="37.5" customHeight="1">
      <c r="A32" s="7" t="s">
        <v>119</v>
      </c>
      <c r="B32" s="7" t="s">
        <v>59</v>
      </c>
      <c r="C32" s="7" t="s">
        <v>120</v>
      </c>
      <c r="D32" s="7"/>
      <c r="E32" s="7"/>
      <c r="F32" s="7" t="str">
        <f t="shared" si="1"/>
        <v/>
      </c>
    </row>
    <row r="33" ht="37.5" customHeight="1">
      <c r="A33" s="7" t="s">
        <v>121</v>
      </c>
      <c r="B33" s="7" t="s">
        <v>59</v>
      </c>
      <c r="C33" s="7" t="s">
        <v>122</v>
      </c>
      <c r="D33" s="7"/>
      <c r="E33" s="7"/>
      <c r="F33" s="7" t="str">
        <f t="shared" si="1"/>
        <v/>
      </c>
    </row>
    <row r="34" ht="37.5" customHeight="1">
      <c r="A34" s="7" t="s">
        <v>123</v>
      </c>
      <c r="B34" s="7" t="s">
        <v>59</v>
      </c>
      <c r="C34" s="7" t="s">
        <v>124</v>
      </c>
      <c r="D34" s="9"/>
      <c r="E34" s="7"/>
      <c r="F34" s="7" t="str">
        <f t="shared" si="1"/>
        <v/>
      </c>
    </row>
    <row r="35" ht="37.5" customHeight="1">
      <c r="A35" s="7" t="s">
        <v>125</v>
      </c>
      <c r="B35" s="7" t="s">
        <v>66</v>
      </c>
      <c r="C35" s="7" t="s">
        <v>126</v>
      </c>
      <c r="D35" s="9"/>
      <c r="E35" s="7"/>
      <c r="F35" s="7" t="str">
        <f t="shared" si="1"/>
        <v/>
      </c>
    </row>
    <row r="36" ht="37.5" customHeight="1">
      <c r="A36" s="7" t="s">
        <v>127</v>
      </c>
      <c r="B36" s="7" t="s">
        <v>66</v>
      </c>
      <c r="C36" s="7" t="s">
        <v>128</v>
      </c>
      <c r="D36" s="9"/>
      <c r="E36" s="7"/>
      <c r="F36" s="7" t="str">
        <f t="shared" si="1"/>
        <v/>
      </c>
    </row>
    <row r="37" ht="37.5" customHeight="1">
      <c r="A37" s="7" t="s">
        <v>129</v>
      </c>
      <c r="B37" s="7" t="s">
        <v>66</v>
      </c>
      <c r="C37" s="7" t="s">
        <v>130</v>
      </c>
      <c r="D37" s="9"/>
      <c r="E37" s="7"/>
      <c r="F37" s="7" t="str">
        <f t="shared" si="1"/>
        <v/>
      </c>
    </row>
    <row r="38" ht="37.5" customHeight="1">
      <c r="A38" s="7" t="s">
        <v>131</v>
      </c>
      <c r="B38" s="7" t="s">
        <v>66</v>
      </c>
      <c r="C38" s="7" t="s">
        <v>132</v>
      </c>
      <c r="D38" s="9"/>
      <c r="E38" s="7"/>
      <c r="F38" s="7" t="str">
        <f t="shared" si="1"/>
        <v/>
      </c>
    </row>
    <row r="39" ht="37.5" customHeight="1"/>
    <row r="40" ht="37.5" customHeight="1"/>
    <row r="41" ht="37.5" customHeight="1">
      <c r="A41" s="17" t="s">
        <v>133</v>
      </c>
    </row>
    <row r="42" ht="15.75" customHeight="1">
      <c r="A42" s="18" t="s">
        <v>134</v>
      </c>
      <c r="B42" s="18" t="s">
        <v>135</v>
      </c>
      <c r="C42" s="19"/>
    </row>
    <row r="43" ht="15.75" customHeight="1">
      <c r="A43" s="18" t="s">
        <v>136</v>
      </c>
      <c r="B43" s="18" t="s">
        <v>137</v>
      </c>
      <c r="C43" s="19"/>
    </row>
    <row r="44" ht="15.75" customHeight="1">
      <c r="A44" s="18" t="s">
        <v>138</v>
      </c>
      <c r="B44" s="18" t="s">
        <v>139</v>
      </c>
      <c r="C44" s="19"/>
    </row>
    <row r="45" ht="15.75" customHeight="1">
      <c r="A45" s="18" t="s">
        <v>140</v>
      </c>
      <c r="B45" s="18" t="s">
        <v>141</v>
      </c>
      <c r="C45" s="19"/>
    </row>
    <row r="46" ht="15.75" customHeight="1">
      <c r="A46" s="18" t="s">
        <v>142</v>
      </c>
      <c r="B46" s="18" t="s">
        <v>143</v>
      </c>
      <c r="C46" s="19"/>
    </row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C45:F45"/>
    <mergeCell ref="C46:F46"/>
    <mergeCell ref="A1:F1"/>
    <mergeCell ref="A2:F2"/>
    <mergeCell ref="A4:F4"/>
    <mergeCell ref="A41:F41"/>
    <mergeCell ref="C42:F42"/>
    <mergeCell ref="C43:F43"/>
    <mergeCell ref="C44:F44"/>
  </mergeCells>
  <conditionalFormatting sqref="D7:D38">
    <cfRule type="colorScale" priority="1">
      <colorScale>
        <cfvo type="min"/>
        <cfvo type="percentile" val="50"/>
        <cfvo type="max"/>
        <color rgb="FFF8D7DA"/>
        <color rgb="FFFFF3CD"/>
        <color rgb="FFD1E7DD"/>
      </colorScale>
    </cfRule>
  </conditionalFormatting>
  <dataValidations>
    <dataValidation type="list" allowBlank="1" sqref="D7:D38">
      <formula1>"1,2,3,4,5"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0"/>
    <col customWidth="1" min="2" max="6" width="25.0"/>
  </cols>
  <sheetData>
    <row r="1">
      <c r="A1" s="3" t="s">
        <v>1</v>
      </c>
    </row>
    <row r="3" ht="42.0" customHeight="1">
      <c r="A3" s="8" t="s">
        <v>15</v>
      </c>
      <c r="B3" s="8" t="s">
        <v>3</v>
      </c>
      <c r="C3" s="8" t="s">
        <v>5</v>
      </c>
      <c r="D3" s="8" t="s">
        <v>8</v>
      </c>
      <c r="E3" s="8" t="s">
        <v>10</v>
      </c>
      <c r="F3" s="8" t="s">
        <v>13</v>
      </c>
    </row>
    <row r="4" ht="42.0" customHeight="1">
      <c r="A4" s="10" t="s">
        <v>21</v>
      </c>
      <c r="B4" s="11" t="s">
        <v>23</v>
      </c>
      <c r="C4" s="12" t="s">
        <v>24</v>
      </c>
      <c r="D4" s="13" t="s">
        <v>25</v>
      </c>
      <c r="E4" s="14" t="s">
        <v>26</v>
      </c>
      <c r="F4" s="15" t="s">
        <v>27</v>
      </c>
    </row>
    <row r="5" ht="42.0" customHeight="1">
      <c r="A5" s="10" t="s">
        <v>28</v>
      </c>
      <c r="B5" s="11" t="s">
        <v>29</v>
      </c>
      <c r="C5" s="12" t="s">
        <v>30</v>
      </c>
      <c r="D5" s="13" t="s">
        <v>31</v>
      </c>
      <c r="E5" s="14" t="s">
        <v>32</v>
      </c>
      <c r="F5" s="15" t="s">
        <v>33</v>
      </c>
    </row>
    <row r="6" ht="42.0" customHeight="1">
      <c r="A6" s="10" t="s">
        <v>34</v>
      </c>
      <c r="B6" s="11" t="s">
        <v>35</v>
      </c>
      <c r="C6" s="12" t="s">
        <v>36</v>
      </c>
      <c r="D6" s="13" t="s">
        <v>37</v>
      </c>
      <c r="E6" s="14" t="s">
        <v>38</v>
      </c>
      <c r="F6" s="15" t="s">
        <v>39</v>
      </c>
    </row>
    <row r="7" ht="42.0" customHeight="1">
      <c r="A7" s="10" t="s">
        <v>40</v>
      </c>
      <c r="B7" s="11" t="s">
        <v>41</v>
      </c>
      <c r="C7" s="12" t="s">
        <v>42</v>
      </c>
      <c r="D7" s="13" t="s">
        <v>43</v>
      </c>
      <c r="E7" s="14" t="s">
        <v>44</v>
      </c>
      <c r="F7" s="15" t="s">
        <v>45</v>
      </c>
    </row>
    <row r="8" ht="42.0" customHeight="1">
      <c r="A8" s="10" t="s">
        <v>46</v>
      </c>
      <c r="B8" s="11" t="s">
        <v>47</v>
      </c>
      <c r="C8" s="12" t="s">
        <v>48</v>
      </c>
      <c r="D8" s="13" t="s">
        <v>49</v>
      </c>
      <c r="E8" s="14" t="s">
        <v>50</v>
      </c>
      <c r="F8" s="15" t="s">
        <v>51</v>
      </c>
    </row>
    <row r="9" ht="42.0" customHeight="1">
      <c r="A9" s="10" t="s">
        <v>52</v>
      </c>
      <c r="B9" s="11" t="s">
        <v>53</v>
      </c>
      <c r="C9" s="12" t="s">
        <v>54</v>
      </c>
      <c r="D9" s="13" t="s">
        <v>55</v>
      </c>
      <c r="E9" s="14" t="s">
        <v>56</v>
      </c>
      <c r="F9" s="15" t="s">
        <v>57</v>
      </c>
    </row>
    <row r="10" ht="42.0" customHeight="1">
      <c r="A10" s="10" t="s">
        <v>59</v>
      </c>
      <c r="B10" s="11" t="s">
        <v>60</v>
      </c>
      <c r="C10" s="12" t="s">
        <v>62</v>
      </c>
      <c r="D10" s="13" t="s">
        <v>63</v>
      </c>
      <c r="E10" s="14" t="s">
        <v>64</v>
      </c>
      <c r="F10" s="15" t="s">
        <v>65</v>
      </c>
    </row>
    <row r="11" ht="42.0" customHeight="1">
      <c r="A11" s="10" t="s">
        <v>66</v>
      </c>
      <c r="B11" s="11" t="s">
        <v>67</v>
      </c>
      <c r="C11" s="12" t="s">
        <v>68</v>
      </c>
      <c r="D11" s="13" t="s">
        <v>69</v>
      </c>
      <c r="E11" s="14" t="s">
        <v>70</v>
      </c>
      <c r="F11" s="15" t="s">
        <v>71</v>
      </c>
    </row>
    <row r="14">
      <c r="A14" s="16" t="s">
        <v>74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F1"/>
    <mergeCell ref="A14:F16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63"/>
  </cols>
  <sheetData>
    <row r="1">
      <c r="A1" s="1">
        <v>1.0</v>
      </c>
      <c r="B1" s="1" t="s">
        <v>2</v>
      </c>
      <c r="D1" s="1" t="s">
        <v>3</v>
      </c>
      <c r="E1" s="1">
        <v>1.0</v>
      </c>
    </row>
    <row r="2">
      <c r="A2" s="1">
        <v>2.0</v>
      </c>
      <c r="B2" s="1" t="s">
        <v>4</v>
      </c>
      <c r="D2" s="1" t="s">
        <v>5</v>
      </c>
      <c r="E2" s="1">
        <v>1.9</v>
      </c>
    </row>
    <row r="3">
      <c r="A3" s="1">
        <v>3.0</v>
      </c>
      <c r="B3" s="1" t="s">
        <v>7</v>
      </c>
      <c r="D3" s="1" t="s">
        <v>8</v>
      </c>
      <c r="E3" s="1">
        <v>2.7</v>
      </c>
    </row>
    <row r="4">
      <c r="A4" s="1">
        <v>4.0</v>
      </c>
      <c r="B4" s="1" t="s">
        <v>9</v>
      </c>
      <c r="D4" s="1" t="s">
        <v>10</v>
      </c>
      <c r="E4" s="1">
        <v>3.5</v>
      </c>
    </row>
    <row r="5">
      <c r="A5" s="1">
        <v>5.0</v>
      </c>
      <c r="B5" s="1" t="s">
        <v>12</v>
      </c>
      <c r="D5" s="1" t="s">
        <v>13</v>
      </c>
      <c r="E5" s="1">
        <v>4.3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2.0"/>
    <col customWidth="1" min="7" max="10" width="16.0"/>
    <col customWidth="1" min="11" max="14" width="15.0"/>
    <col customWidth="1" min="15" max="26" width="8.63"/>
  </cols>
  <sheetData>
    <row r="1" ht="33.75" customHeight="1">
      <c r="A1" s="20" t="s">
        <v>144</v>
      </c>
    </row>
    <row r="2" ht="30.0" customHeight="1">
      <c r="A2" s="21" t="s">
        <v>145</v>
      </c>
    </row>
    <row r="4">
      <c r="A4" s="22" t="s">
        <v>146</v>
      </c>
      <c r="G4" s="22" t="s">
        <v>147</v>
      </c>
      <c r="K4" s="22" t="s">
        <v>148</v>
      </c>
    </row>
    <row r="5" ht="25.5" customHeight="1">
      <c r="G5" s="23" t="s">
        <v>15</v>
      </c>
      <c r="H5" s="23" t="s">
        <v>149</v>
      </c>
      <c r="I5" s="23" t="s">
        <v>19</v>
      </c>
      <c r="J5" s="23" t="s">
        <v>150</v>
      </c>
      <c r="K5" s="24" t="str">
        <f t="array" ref="K5">IF(COUNT(H6:H13)=0,"Complete the Executive Survey to generate insights.","Strongest capability: "&amp;INDEX(G6:G13,MATCH(MAX(H6:H13),H6:H13,0))&amp;" ("&amp;TEXT(MAX(H6:H13),"0.0")&amp;"/5).")</f>
        <v>Complete the Executive Survey to generate insights.</v>
      </c>
    </row>
    <row r="6" ht="25.5" customHeight="1">
      <c r="G6" s="25" t="s">
        <v>21</v>
      </c>
      <c r="H6" s="26" t="str">
        <f>IFERROR(AVERAGEIF('Executive Survey'!$B$7:$B$38,G6,'Executive Survey'!$D$7:$D$38),"")</f>
        <v/>
      </c>
      <c r="I6" s="25" t="str">
        <f t="shared" ref="I6:I13" si="1">IF(H6="","",IF(H6&lt;1.9,"Experimenting",IF(H6&lt;2.7,"Coordinating",IF(H6&lt;3.5,"Scaling",IF(H6&lt;4.3,"Institutionalizing","AI-enabled enterprise")))))</f>
        <v/>
      </c>
      <c r="J6" s="25" t="str">
        <f t="shared" ref="J6:J13" si="2">IF(H6="","",REPT("●",ROUND(H6,0))&amp;REPT("○",5-ROUND(H6,0)))</f>
        <v/>
      </c>
    </row>
    <row r="7" ht="25.5" customHeight="1">
      <c r="G7" s="25" t="s">
        <v>28</v>
      </c>
      <c r="H7" s="26" t="str">
        <f>IFERROR(AVERAGEIF('Executive Survey'!$B$7:$B$38,G7,'Executive Survey'!$D$7:$D$38),"")</f>
        <v/>
      </c>
      <c r="I7" s="25" t="str">
        <f t="shared" si="1"/>
        <v/>
      </c>
      <c r="J7" s="25" t="str">
        <f t="shared" si="2"/>
        <v/>
      </c>
      <c r="K7" s="24" t="str">
        <f t="array" ref="K7">IF(COUNT(H6:H13)=0,"","Most constrained capability: "&amp;INDEX(G6:G13,MATCH(MIN(H6:H13),H6:H13,0))&amp;" ("&amp;TEXT(MIN(H6:H13),"0.0")&amp;"/5).")</f>
        <v/>
      </c>
    </row>
    <row r="8" ht="25.5" customHeight="1">
      <c r="G8" s="25" t="s">
        <v>34</v>
      </c>
      <c r="H8" s="26" t="str">
        <f>IFERROR(AVERAGEIF('Executive Survey'!$B$7:$B$38,G8,'Executive Survey'!$D$7:$D$38),"")</f>
        <v/>
      </c>
      <c r="I8" s="25" t="str">
        <f t="shared" si="1"/>
        <v/>
      </c>
      <c r="J8" s="25" t="str">
        <f t="shared" si="2"/>
        <v/>
      </c>
    </row>
    <row r="9" ht="25.5" customHeight="1">
      <c r="G9" s="25" t="s">
        <v>40</v>
      </c>
      <c r="H9" s="26" t="str">
        <f>IFERROR(AVERAGEIF('Executive Survey'!$B$7:$B$38,G9,'Executive Survey'!$D$7:$D$38),"")</f>
        <v/>
      </c>
      <c r="I9" s="25" t="str">
        <f t="shared" si="1"/>
        <v/>
      </c>
      <c r="J9" s="25" t="str">
        <f t="shared" si="2"/>
        <v/>
      </c>
      <c r="K9" s="27" t="s">
        <v>151</v>
      </c>
    </row>
    <row r="10" ht="25.5" customHeight="1">
      <c r="G10" s="25" t="s">
        <v>46</v>
      </c>
      <c r="H10" s="26" t="str">
        <f>IFERROR(AVERAGEIF('Executive Survey'!$B$7:$B$38,G10,'Executive Survey'!$D$7:$D$38),"")</f>
        <v/>
      </c>
      <c r="I10" s="25" t="str">
        <f t="shared" si="1"/>
        <v/>
      </c>
      <c r="J10" s="25" t="str">
        <f t="shared" si="2"/>
        <v/>
      </c>
    </row>
    <row r="11" ht="25.5" customHeight="1">
      <c r="G11" s="25" t="s">
        <v>52</v>
      </c>
      <c r="H11" s="26" t="str">
        <f>IFERROR(AVERAGEIF('Executive Survey'!$B$7:$B$38,G11,'Executive Survey'!$D$7:$D$38),"")</f>
        <v/>
      </c>
      <c r="I11" s="25" t="str">
        <f t="shared" si="1"/>
        <v/>
      </c>
      <c r="J11" s="25" t="str">
        <f t="shared" si="2"/>
        <v/>
      </c>
    </row>
    <row r="12" ht="25.5" customHeight="1">
      <c r="G12" s="25" t="s">
        <v>59</v>
      </c>
      <c r="H12" s="26" t="str">
        <f>IFERROR(AVERAGEIF('Executive Survey'!$B$7:$B$38,G12,'Executive Survey'!$D$7:$D$38),"")</f>
        <v/>
      </c>
      <c r="I12" s="25" t="str">
        <f t="shared" si="1"/>
        <v/>
      </c>
      <c r="J12" s="25" t="str">
        <f t="shared" si="2"/>
        <v/>
      </c>
      <c r="K12" s="28" t="s">
        <v>152</v>
      </c>
    </row>
    <row r="13" ht="25.5" customHeight="1">
      <c r="G13" s="25" t="s">
        <v>66</v>
      </c>
      <c r="H13" s="26" t="str">
        <f>IFERROR(AVERAGEIF('Executive Survey'!$B$7:$B$38,G13,'Executive Survey'!$D$7:$D$38),"")</f>
        <v/>
      </c>
      <c r="I13" s="25" t="str">
        <f t="shared" si="1"/>
        <v/>
      </c>
      <c r="J13" s="25" t="str">
        <f t="shared" si="2"/>
        <v/>
      </c>
      <c r="K13" s="29" t="str">
        <f t="array" ref="K13">IF(COUNT(H6:H13)=0,"Complete the Executive Survey first.",INDEX(G6:G13,MATCH(MIN(H6:H13),H6:H13,0)))</f>
        <v>Complete the Executive Survey first.</v>
      </c>
    </row>
    <row r="14" ht="25.5" customHeight="1"/>
    <row r="15" ht="25.5" customHeight="1"/>
    <row r="16" ht="25.5" customHeight="1"/>
    <row r="17" ht="25.5" customHeight="1"/>
    <row r="18" ht="25.5" customHeight="1">
      <c r="K18" s="30" t="s">
        <v>153</v>
      </c>
    </row>
    <row r="19" ht="25.5" customHeight="1">
      <c r="K19" s="16" t="str">
        <f>IF(COUNT(H6:H13)=0,"Score the survey to generate a priority.","Strengthen "&amp;K13&amp;" first. Identify the specific organizational bottleneck, define the next observable capability improvement, and reassess after action.")</f>
        <v>Score the survey to generate a priority.</v>
      </c>
    </row>
    <row r="20" ht="25.5" customHeight="1"/>
    <row r="21" ht="15.75" customHeight="1"/>
    <row r="22" ht="15.75" customHeight="1">
      <c r="A22" s="22" t="s">
        <v>154</v>
      </c>
    </row>
    <row r="23" ht="43.5" customHeight="1">
      <c r="A23" s="31" t="s">
        <v>19</v>
      </c>
      <c r="B23" s="31" t="s">
        <v>155</v>
      </c>
      <c r="C23" s="31" t="s">
        <v>21</v>
      </c>
      <c r="D23" s="31" t="s">
        <v>28</v>
      </c>
      <c r="E23" s="31" t="s">
        <v>34</v>
      </c>
      <c r="F23" s="31" t="s">
        <v>40</v>
      </c>
      <c r="G23" s="31" t="s">
        <v>46</v>
      </c>
      <c r="H23" s="31" t="s">
        <v>156</v>
      </c>
      <c r="I23" s="31" t="s">
        <v>66</v>
      </c>
    </row>
    <row r="24" ht="38.25" customHeight="1">
      <c r="A24" s="32" t="s">
        <v>157</v>
      </c>
      <c r="B24" s="32" t="s">
        <v>158</v>
      </c>
      <c r="C24" s="32" t="s">
        <v>23</v>
      </c>
      <c r="D24" s="32" t="s">
        <v>29</v>
      </c>
      <c r="E24" s="32" t="s">
        <v>35</v>
      </c>
      <c r="F24" s="32" t="s">
        <v>41</v>
      </c>
      <c r="G24" s="32" t="s">
        <v>47</v>
      </c>
      <c r="H24" s="32" t="s">
        <v>159</v>
      </c>
      <c r="I24" s="32" t="s">
        <v>67</v>
      </c>
      <c r="J24" s="33" t="s">
        <v>160</v>
      </c>
    </row>
    <row r="25" ht="43.5" customHeight="1">
      <c r="A25" s="34" t="s">
        <v>161</v>
      </c>
      <c r="B25" s="34" t="s">
        <v>162</v>
      </c>
      <c r="C25" s="34" t="s">
        <v>24</v>
      </c>
      <c r="D25" s="34" t="s">
        <v>30</v>
      </c>
      <c r="E25" s="34" t="s">
        <v>36</v>
      </c>
      <c r="F25" s="34" t="s">
        <v>42</v>
      </c>
      <c r="G25" s="34" t="s">
        <v>48</v>
      </c>
      <c r="H25" s="34" t="s">
        <v>163</v>
      </c>
      <c r="I25" s="34" t="s">
        <v>68</v>
      </c>
      <c r="J25" s="33" t="s">
        <v>164</v>
      </c>
    </row>
    <row r="26">
      <c r="A26" s="35" t="s">
        <v>165</v>
      </c>
      <c r="B26" s="35" t="s">
        <v>166</v>
      </c>
      <c r="C26" s="35" t="s">
        <v>25</v>
      </c>
      <c r="D26" s="35" t="s">
        <v>31</v>
      </c>
      <c r="E26" s="35" t="s">
        <v>37</v>
      </c>
      <c r="F26" s="35" t="s">
        <v>43</v>
      </c>
      <c r="G26" s="35" t="s">
        <v>167</v>
      </c>
      <c r="H26" s="35" t="s">
        <v>168</v>
      </c>
      <c r="I26" s="35" t="s">
        <v>69</v>
      </c>
      <c r="J26" s="33" t="s">
        <v>169</v>
      </c>
    </row>
    <row r="27">
      <c r="A27" s="36" t="s">
        <v>170</v>
      </c>
      <c r="B27" s="36" t="s">
        <v>171</v>
      </c>
      <c r="C27" s="36" t="s">
        <v>26</v>
      </c>
      <c r="D27" s="36" t="s">
        <v>32</v>
      </c>
      <c r="E27" s="36" t="s">
        <v>38</v>
      </c>
      <c r="F27" s="36" t="s">
        <v>44</v>
      </c>
      <c r="G27" s="36" t="s">
        <v>50</v>
      </c>
      <c r="H27" s="36" t="s">
        <v>172</v>
      </c>
      <c r="I27" s="36" t="s">
        <v>70</v>
      </c>
      <c r="J27" s="33" t="s">
        <v>173</v>
      </c>
    </row>
    <row r="28">
      <c r="A28" s="37" t="s">
        <v>174</v>
      </c>
      <c r="B28" s="37" t="s">
        <v>175</v>
      </c>
      <c r="C28" s="37" t="s">
        <v>27</v>
      </c>
      <c r="D28" s="37" t="s">
        <v>33</v>
      </c>
      <c r="E28" s="37" t="s">
        <v>39</v>
      </c>
      <c r="F28" s="37" t="s">
        <v>45</v>
      </c>
      <c r="G28" s="37" t="s">
        <v>51</v>
      </c>
      <c r="H28" s="37" t="s">
        <v>176</v>
      </c>
      <c r="I28" s="37" t="s">
        <v>71</v>
      </c>
      <c r="J28" s="33" t="s">
        <v>177</v>
      </c>
    </row>
    <row r="29" ht="15.75" customHeight="1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</row>
    <row r="30" ht="15.75" customHeight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N1"/>
    <mergeCell ref="A2:N2"/>
    <mergeCell ref="A4:F4"/>
    <mergeCell ref="G4:J4"/>
    <mergeCell ref="K4:N4"/>
    <mergeCell ref="K5:N6"/>
    <mergeCell ref="K7:N8"/>
    <mergeCell ref="K12:N12"/>
    <mergeCell ref="K13:N16"/>
    <mergeCell ref="K18:N18"/>
    <mergeCell ref="K19:N20"/>
    <mergeCell ref="A22:I22"/>
    <mergeCell ref="J22:N22"/>
    <mergeCell ref="K9:N10"/>
    <mergeCell ref="J24:N24"/>
    <mergeCell ref="J25:N25"/>
    <mergeCell ref="J26:N26"/>
    <mergeCell ref="J27:N27"/>
    <mergeCell ref="J28:N28"/>
  </mergeCells>
  <conditionalFormatting sqref="H6:H13">
    <cfRule type="colorScale" priority="1">
      <colorScale>
        <cfvo type="min"/>
        <cfvo type="percentile" val="50"/>
        <cfvo type="max"/>
        <color rgb="FFF8D7DA"/>
        <color rgb="FFFFF3CD"/>
        <color rgb="FFD1E7DD"/>
      </colorScale>
    </cfRule>
  </conditionalFormatting>
  <printOptions/>
  <pageMargins bottom="0.75" footer="0.0" header="0.0" left="0.7" right="0.7" top="0.75"/>
  <pageSetup orientation="landscape"/>
  <drawing r:id="rId1"/>
</worksheet>
</file>